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evdoradze\AppData\Local\Microsoft\Windows\INetCache\Content.Outlook\B7KNSJFD\"/>
    </mc:Choice>
  </mc:AlternateContent>
  <bookViews>
    <workbookView xWindow="0" yWindow="0" windowWidth="20490" windowHeight="7650"/>
  </bookViews>
  <sheets>
    <sheet name="#1_600K" sheetId="1" r:id="rId1"/>
    <sheet name="#2_600K" sheetId="3" r:id="rId2"/>
    <sheet name="#3_900K" sheetId="7" r:id="rId3"/>
    <sheet name="#4_400K" sheetId="8" r:id="rId4"/>
    <sheet name="შესავსები შაბლონი" sheetId="6" r:id="rId5"/>
  </sheets>
  <calcPr calcId="162913"/>
</workbook>
</file>

<file path=xl/calcChain.xml><?xml version="1.0" encoding="utf-8"?>
<calcChain xmlns="http://schemas.openxmlformats.org/spreadsheetml/2006/main">
  <c r="C33" i="6" l="1"/>
  <c r="C26" i="6"/>
  <c r="F7" i="8"/>
  <c r="F6" i="8"/>
  <c r="F9" i="7"/>
  <c r="F8" i="7"/>
  <c r="F7" i="7"/>
  <c r="F6" i="7"/>
  <c r="C17" i="6" l="1"/>
  <c r="G8" i="3" l="1"/>
  <c r="C8" i="6" l="1"/>
  <c r="F8" i="3" l="1"/>
  <c r="F7" i="3"/>
  <c r="F9" i="3"/>
  <c r="F6" i="3"/>
  <c r="F6" i="1" l="1"/>
  <c r="F8" i="1" l="1"/>
  <c r="F7" i="1"/>
</calcChain>
</file>

<file path=xl/sharedStrings.xml><?xml version="1.0" encoding="utf-8"?>
<sst xmlns="http://schemas.openxmlformats.org/spreadsheetml/2006/main" count="217" uniqueCount="59">
  <si>
    <t>დამკვეთი</t>
  </si>
  <si>
    <t>სილქნეტი</t>
  </si>
  <si>
    <t>განთავსების პერიოდი</t>
  </si>
  <si>
    <t>ბიუჯეტის გადანაწილება არხების მიხედვით</t>
  </si>
  <si>
    <t xml:space="preserve">რუსთავი2 </t>
  </si>
  <si>
    <t>პირდაპირი განთავსება</t>
  </si>
  <si>
    <t>მცურავი გრაფიკის წილი</t>
  </si>
  <si>
    <t>PT / OFF-PT გადანაწილება</t>
  </si>
  <si>
    <t>წინასწარი გადახდა</t>
  </si>
  <si>
    <t>არა</t>
  </si>
  <si>
    <t>ბიუჯეტის ყოველკვარტალური/ყოველთვიური გადანაწილება</t>
  </si>
  <si>
    <t>სამიზნე აუდიტორია</t>
  </si>
  <si>
    <t>სააგენტოს მომსახურების აღწერა</t>
  </si>
  <si>
    <t>თანხები მოცემულია ეროვნულ ვალუტაში  დღგ-ს ჩათვლით</t>
  </si>
  <si>
    <r>
      <rPr>
        <b/>
        <sz val="11"/>
        <color rgb="FFFF0000"/>
        <rFont val="Calibri"/>
        <family val="2"/>
        <scheme val="minor"/>
      </rPr>
      <t>შენიშვნა: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აუცილებელი პირობაა  რეიტინგით (GRP) შესყიდვის პირობა</t>
    </r>
  </si>
  <si>
    <t>პირდაპირი/პაკეტი</t>
  </si>
  <si>
    <t>არხების რეიტინგების დინამიკის მოწოდება ყოველკვიურეულად/ყოველთვიურად</t>
  </si>
  <si>
    <t>მედია დაგეგმარება/მონიტორინგი/რეპორტინგი</t>
  </si>
  <si>
    <t>ძირითად არხებზე რეიტინგით შესყიდვის პირობის გარეშე,   მხოლოდ წუთობრივ განთავსებაზე წარმოდგენილი წინადადება არ განიხილება</t>
  </si>
  <si>
    <t xml:space="preserve">სატელევიზიო სარეკლამო ბიუჯეტი ძირითად არხებზე  </t>
  </si>
  <si>
    <t>54% - 46%</t>
  </si>
  <si>
    <t>18 + საქართველო</t>
  </si>
  <si>
    <t>პოსტ ბაი ანალიტიკა</t>
  </si>
  <si>
    <t>კონკურენტებთან შედარების  ანალიტიკა</t>
  </si>
  <si>
    <t>დამატებითი* მოთხოვნები სააგენტოს მიმართ*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</si>
  <si>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დამატებითი მომსახურება არ ითვალისიწნებს დამატებით გადასახადს, მომსახურება მოწოდებული უნდა იყოს უფასოდ</t>
    </r>
  </si>
  <si>
    <t xml:space="preserve"> 1. ტენდერის მეორე ეტაპზე უნდა განისაზღვროს მინიმალური  საშუალო RCH (თითოეული კამპანიიის შემდეგ)</t>
  </si>
  <si>
    <t>3. არხების რეიტიგების მკვეთრი ცვლილების შემთხვევაში, შესაძლებელი უნდა იყოს პირობების გადახედვა (ბიუჯეტი, ფასები)</t>
  </si>
  <si>
    <t xml:space="preserve">GDS </t>
  </si>
  <si>
    <t>2. СPP  გარდა სტანდარტული წესისა, წარმოდგენილი უნდა იყოს ასევე   მთელ წელზე გასაშუალოვებულად გამოყვანილი (სეზონური ფასნამატისა და ფასდაკლების გათვალიწინებით )</t>
  </si>
  <si>
    <t xml:space="preserve">                                                        ტექნიკური დავალება V1</t>
  </si>
  <si>
    <t>მთავარი</t>
  </si>
  <si>
    <t>GDS</t>
  </si>
  <si>
    <t xml:space="preserve"> </t>
  </si>
  <si>
    <t>Agency name</t>
  </si>
  <si>
    <t>Channel</t>
  </si>
  <si>
    <t>Budget</t>
  </si>
  <si>
    <t>Floating</t>
  </si>
  <si>
    <t>PT%</t>
  </si>
  <si>
    <t>OFF PT%</t>
  </si>
  <si>
    <t>PT CPP</t>
  </si>
  <si>
    <t>OFF PT CPP</t>
  </si>
  <si>
    <t>Average CPP By channel</t>
  </si>
  <si>
    <t>wGRP</t>
  </si>
  <si>
    <t>Avarage cpp</t>
  </si>
  <si>
    <t>რუსთავი</t>
  </si>
  <si>
    <t>იმედი</t>
  </si>
  <si>
    <t>Sum</t>
  </si>
  <si>
    <t xml:space="preserve">                                                        ტექნიკური დავალება V2</t>
  </si>
  <si>
    <t>კონკურენტებთან შედარების  ანალიტიკა (ყოველთვიურად)</t>
  </si>
  <si>
    <r>
      <t xml:space="preserve">საგენტოს მიერ ტენდერისთვის შესავსები </t>
    </r>
    <r>
      <rPr>
        <sz val="11"/>
        <color rgb="FFFF0000"/>
        <rFont val="Calibri"/>
        <family val="2"/>
        <scheme val="minor"/>
      </rPr>
      <t>შაბლონი #1_ბიუჯეტი 600 K</t>
    </r>
  </si>
  <si>
    <r>
      <t xml:space="preserve">სააგენტოს მიერ ტენდერისთვის შესავსები </t>
    </r>
    <r>
      <rPr>
        <sz val="11"/>
        <color rgb="FFFF0000"/>
        <rFont val="Calibri"/>
        <family val="2"/>
        <scheme val="minor"/>
      </rPr>
      <t>შაბლონი #2_ბიუჯეტი 600 K</t>
    </r>
  </si>
  <si>
    <r>
      <t xml:space="preserve">სააგენტოს მიერ ტენდერისთვის შესავსები შაბლონი </t>
    </r>
    <r>
      <rPr>
        <sz val="11"/>
        <color rgb="FFFF0000"/>
        <rFont val="Calibri"/>
        <family val="2"/>
        <scheme val="minor"/>
      </rPr>
      <t>#3_ბიუჯეტი 900 K</t>
    </r>
  </si>
  <si>
    <r>
      <t xml:space="preserve">სააგენტოს მიერ ტენდერისთვის შესავსები </t>
    </r>
    <r>
      <rPr>
        <sz val="11"/>
        <color rgb="FFFF0000"/>
        <rFont val="Calibri"/>
        <family val="2"/>
        <scheme val="minor"/>
      </rPr>
      <t>შაბლონი #4_ბიუჯეტი 400 K</t>
    </r>
  </si>
  <si>
    <t xml:space="preserve">შენიშვნა: </t>
  </si>
  <si>
    <t xml:space="preserve">ასევე შესაძლებელია სააგენტომ წარმოადგინოს </t>
  </si>
  <si>
    <t xml:space="preserve"> 100%-იანი ცურვის შემთხვევაში ტარიფი</t>
  </si>
  <si>
    <t xml:space="preserve"> PT/OFF PT - 70-30 ზე -განაწილების შემთხვევაში ტარიფი</t>
  </si>
  <si>
    <t>2022 წლის მართის თვიდან ერთი წლის ვადით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</si>
</sst>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GEL]\ #,##0.00_);[Red]\([$GEL]\ #,##0.00\)"/>
    <numFmt numFmtId="165" formatCode="[$GEL]\ #,##0.00"/>
    <numFmt numFmtId="166" formatCode="_-* #,##0.00&quot;$&quot;_-;\-* #,##0.00&quot;$&quot;_-;_-* &quot;-&quot;??&quot;$&quot;_-;_-@_-"/>
    <numFmt numFmtId="167" formatCode="[$GEL]\ #,##0"/>
    <numFmt numFmtId="168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  <charset val="204"/>
    </font>
    <font>
      <b/>
      <sz val="10"/>
      <color theme="0"/>
      <name val="Sylfaen"/>
      <family val="1"/>
    </font>
    <font>
      <b/>
      <sz val="11"/>
      <color theme="0"/>
      <name val="Sylfaen"/>
      <family val="1"/>
    </font>
    <font>
      <sz val="11"/>
      <name val="Sylfae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2" fillId="2" borderId="1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25">
    <xf numFmtId="0" fontId="0" fillId="0" borderId="0" xfId="0"/>
    <xf numFmtId="0" fontId="5" fillId="3" borderId="9" xfId="2" applyFont="1" applyFill="1" applyBorder="1" applyAlignment="1">
      <alignment vertical="center"/>
    </xf>
    <xf numFmtId="165" fontId="5" fillId="3" borderId="10" xfId="2" applyNumberFormat="1" applyFont="1" applyFill="1" applyBorder="1" applyAlignment="1">
      <alignment vertical="center"/>
    </xf>
    <xf numFmtId="0" fontId="0" fillId="4" borderId="0" xfId="0" applyFill="1" applyBorder="1"/>
    <xf numFmtId="0" fontId="0" fillId="4" borderId="18" xfId="0" applyFill="1" applyBorder="1"/>
    <xf numFmtId="0" fontId="4" fillId="3" borderId="8" xfId="2" applyFont="1" applyFill="1" applyBorder="1" applyAlignment="1">
      <alignment horizontal="center" vertical="center"/>
    </xf>
    <xf numFmtId="9" fontId="5" fillId="3" borderId="12" xfId="3" applyFont="1" applyFill="1" applyBorder="1" applyAlignment="1">
      <alignment horizontal="center" vertical="center"/>
    </xf>
    <xf numFmtId="0" fontId="4" fillId="3" borderId="19" xfId="2" applyFont="1" applyFill="1" applyBorder="1" applyAlignment="1">
      <alignment horizontal="center" vertical="center" wrapText="1"/>
    </xf>
    <xf numFmtId="9" fontId="5" fillId="3" borderId="20" xfId="3" applyFont="1" applyFill="1" applyBorder="1" applyAlignment="1">
      <alignment horizontal="center" vertical="center"/>
    </xf>
    <xf numFmtId="0" fontId="5" fillId="5" borderId="16" xfId="2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0" fontId="5" fillId="5" borderId="15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6" borderId="18" xfId="0" applyFont="1" applyFill="1" applyBorder="1" applyAlignment="1">
      <alignment horizontal="left"/>
    </xf>
    <xf numFmtId="9" fontId="5" fillId="3" borderId="10" xfId="3" applyFont="1" applyFill="1" applyBorder="1" applyAlignment="1">
      <alignment horizontal="left" vertical="center"/>
    </xf>
    <xf numFmtId="9" fontId="5" fillId="3" borderId="11" xfId="3" applyFont="1" applyFill="1" applyBorder="1" applyAlignment="1">
      <alignment horizontal="left" vertical="center"/>
    </xf>
    <xf numFmtId="9" fontId="5" fillId="3" borderId="14" xfId="3" applyFont="1" applyFill="1" applyBorder="1" applyAlignment="1">
      <alignment horizontal="left" vertical="center"/>
    </xf>
    <xf numFmtId="0" fontId="0" fillId="0" borderId="22" xfId="0" applyBorder="1" applyAlignment="1">
      <alignment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0" fillId="0" borderId="0" xfId="0" applyFill="1" applyBorder="1"/>
    <xf numFmtId="167" fontId="0" fillId="0" borderId="0" xfId="6" applyNumberFormat="1" applyFont="1" applyFill="1" applyBorder="1"/>
    <xf numFmtId="9" fontId="0" fillId="0" borderId="0" xfId="0" applyNumberFormat="1" applyFill="1" applyBorder="1" applyAlignment="1">
      <alignment vertical="center" wrapText="1"/>
    </xf>
    <xf numFmtId="9" fontId="0" fillId="0" borderId="0" xfId="0" applyNumberFormat="1" applyFill="1" applyBorder="1" applyAlignment="1">
      <alignment vertical="center"/>
    </xf>
    <xf numFmtId="165" fontId="0" fillId="0" borderId="0" xfId="6" applyNumberFormat="1" applyFont="1" applyFill="1" applyBorder="1"/>
    <xf numFmtId="168" fontId="0" fillId="0" borderId="0" xfId="0" applyNumberFormat="1" applyFill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/>
    <xf numFmtId="167" fontId="1" fillId="0" borderId="16" xfId="6" applyNumberFormat="1" applyFont="1" applyFill="1" applyBorder="1"/>
    <xf numFmtId="9" fontId="0" fillId="0" borderId="16" xfId="0" applyNumberFormat="1" applyFill="1" applyBorder="1" applyAlignment="1">
      <alignment vertical="center" wrapText="1"/>
    </xf>
    <xf numFmtId="9" fontId="0" fillId="0" borderId="16" xfId="0" applyNumberFormat="1" applyFill="1" applyBorder="1" applyAlignment="1">
      <alignment vertical="center"/>
    </xf>
    <xf numFmtId="168" fontId="1" fillId="0" borderId="16" xfId="0" applyNumberFormat="1" applyFont="1" applyFill="1" applyBorder="1"/>
    <xf numFmtId="165" fontId="0" fillId="0" borderId="18" xfId="6" applyNumberFormat="1" applyFont="1" applyFill="1" applyBorder="1" applyAlignment="1">
      <alignment vertical="center" wrapText="1"/>
    </xf>
    <xf numFmtId="165" fontId="0" fillId="0" borderId="17" xfId="6" applyNumberFormat="1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9" fontId="0" fillId="0" borderId="23" xfId="0" applyNumberFormat="1" applyBorder="1" applyAlignment="1">
      <alignment horizontal="center" vertical="center"/>
    </xf>
    <xf numFmtId="9" fontId="5" fillId="3" borderId="14" xfId="3" applyFont="1" applyFill="1" applyBorder="1" applyAlignment="1">
      <alignment horizontal="left" vertical="center"/>
    </xf>
    <xf numFmtId="9" fontId="5" fillId="3" borderId="10" xfId="3" applyFont="1" applyFill="1" applyBorder="1" applyAlignment="1">
      <alignment horizontal="left" vertical="center"/>
    </xf>
    <xf numFmtId="9" fontId="5" fillId="3" borderId="11" xfId="3" applyFont="1" applyFill="1" applyBorder="1" applyAlignment="1">
      <alignment horizontal="left" vertical="center"/>
    </xf>
    <xf numFmtId="0" fontId="13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0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0" fontId="0" fillId="6" borderId="16" xfId="0" applyFont="1" applyFill="1" applyBorder="1" applyAlignment="1">
      <alignment horizontal="left" wrapText="1"/>
    </xf>
    <xf numFmtId="0" fontId="0" fillId="6" borderId="17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6" borderId="0" xfId="0" applyFont="1" applyFill="1" applyBorder="1" applyAlignment="1">
      <alignment horizontal="left" vertical="top" wrapText="1"/>
    </xf>
    <xf numFmtId="0" fontId="0" fillId="6" borderId="18" xfId="0" applyFont="1" applyFill="1" applyBorder="1" applyAlignment="1">
      <alignment horizontal="left" vertical="top" wrapText="1"/>
    </xf>
    <xf numFmtId="0" fontId="9" fillId="5" borderId="2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left" vertical="top" wrapText="1"/>
    </xf>
    <xf numFmtId="9" fontId="5" fillId="3" borderId="2" xfId="3" applyFont="1" applyFill="1" applyBorder="1" applyAlignment="1">
      <alignment horizontal="center" vertical="center"/>
    </xf>
    <xf numFmtId="9" fontId="5" fillId="3" borderId="4" xfId="3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wrapText="1"/>
    </xf>
    <xf numFmtId="0" fontId="0" fillId="4" borderId="18" xfId="0" applyFill="1" applyBorder="1" applyAlignment="1">
      <alignment horizontal="left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5" fillId="3" borderId="21" xfId="2" quotePrefix="1" applyFont="1" applyFill="1" applyBorder="1" applyAlignment="1">
      <alignment horizontal="left" vertical="top" wrapText="1"/>
    </xf>
    <xf numFmtId="0" fontId="5" fillId="3" borderId="21" xfId="2" applyFont="1" applyFill="1" applyBorder="1" applyAlignment="1">
      <alignment horizontal="left" vertical="top" wrapText="1"/>
    </xf>
    <xf numFmtId="164" fontId="4" fillId="3" borderId="2" xfId="2" applyNumberFormat="1" applyFont="1" applyFill="1" applyBorder="1" applyAlignment="1">
      <alignment horizontal="center" vertical="center"/>
    </xf>
    <xf numFmtId="164" fontId="4" fillId="3" borderId="4" xfId="2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9" fontId="5" fillId="3" borderId="13" xfId="3" applyFont="1" applyFill="1" applyBorder="1" applyAlignment="1">
      <alignment horizontal="center" vertical="center"/>
    </xf>
    <xf numFmtId="9" fontId="5" fillId="3" borderId="14" xfId="3" applyFont="1" applyFill="1" applyBorder="1" applyAlignment="1">
      <alignment horizontal="center" vertical="center"/>
    </xf>
    <xf numFmtId="9" fontId="5" fillId="3" borderId="10" xfId="3" applyFont="1" applyFill="1" applyBorder="1" applyAlignment="1">
      <alignment horizontal="center" vertical="center"/>
    </xf>
    <xf numFmtId="9" fontId="5" fillId="3" borderId="11" xfId="3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/>
    </xf>
    <xf numFmtId="9" fontId="9" fillId="5" borderId="5" xfId="1" applyNumberFormat="1" applyFont="1" applyFill="1" applyBorder="1" applyAlignment="1">
      <alignment horizontal="center" vertical="center"/>
    </xf>
    <xf numFmtId="9" fontId="9" fillId="5" borderId="7" xfId="1" applyNumberFormat="1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9" fontId="5" fillId="3" borderId="15" xfId="3" applyFont="1" applyFill="1" applyBorder="1" applyAlignment="1">
      <alignment horizontal="center" vertical="center"/>
    </xf>
    <xf numFmtId="9" fontId="5" fillId="3" borderId="17" xfId="3" applyFont="1" applyFill="1" applyBorder="1" applyAlignment="1">
      <alignment horizontal="center" vertical="center"/>
    </xf>
    <xf numFmtId="9" fontId="5" fillId="3" borderId="13" xfId="3" applyFont="1" applyFill="1" applyBorder="1" applyAlignment="1">
      <alignment horizontal="left" vertical="center"/>
    </xf>
    <xf numFmtId="9" fontId="5" fillId="3" borderId="14" xfId="3" applyFont="1" applyFill="1" applyBorder="1" applyAlignment="1">
      <alignment horizontal="left" vertical="center"/>
    </xf>
    <xf numFmtId="9" fontId="5" fillId="3" borderId="10" xfId="3" applyFont="1" applyFill="1" applyBorder="1" applyAlignment="1">
      <alignment horizontal="left" vertical="center"/>
    </xf>
    <xf numFmtId="9" fontId="5" fillId="3" borderId="11" xfId="3" applyFont="1" applyFill="1" applyBorder="1" applyAlignment="1">
      <alignment horizontal="left" vertical="center"/>
    </xf>
    <xf numFmtId="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9" fontId="0" fillId="0" borderId="6" xfId="0" applyNumberFormat="1" applyFill="1" applyBorder="1" applyAlignment="1">
      <alignment horizontal="center" vertical="center"/>
    </xf>
  </cellXfs>
  <cellStyles count="7">
    <cellStyle name="Comma" xfId="6" builtinId="3"/>
    <cellStyle name="Comma 2" xfId="4"/>
    <cellStyle name="Currency 2" xfId="5"/>
    <cellStyle name="Normal" xfId="0" builtinId="0"/>
    <cellStyle name="Normal 2" xfId="2"/>
    <cellStyle name="Note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E3" sqref="E3:F3"/>
    </sheetView>
  </sheetViews>
  <sheetFormatPr defaultRowHeight="15" x14ac:dyDescent="0.25"/>
  <cols>
    <col min="1" max="1" width="55.42578125" customWidth="1"/>
    <col min="2" max="2" width="22.28515625" bestFit="1" customWidth="1"/>
    <col min="3" max="3" width="11.140625" customWidth="1"/>
    <col min="4" max="4" width="9.28515625" hidden="1" customWidth="1"/>
    <col min="5" max="5" width="16.5703125" customWidth="1"/>
    <col min="6" max="6" width="41.140625" customWidth="1"/>
    <col min="7" max="7" width="30.28515625" customWidth="1"/>
  </cols>
  <sheetData>
    <row r="1" spans="1:6" x14ac:dyDescent="0.25">
      <c r="A1" s="87" t="s">
        <v>30</v>
      </c>
      <c r="B1" s="88"/>
      <c r="C1" s="88"/>
      <c r="D1" s="88"/>
      <c r="E1" s="88"/>
      <c r="F1" s="89"/>
    </row>
    <row r="2" spans="1:6" ht="30" customHeight="1" x14ac:dyDescent="0.25">
      <c r="A2" s="90" t="s">
        <v>0</v>
      </c>
      <c r="B2" s="91"/>
      <c r="C2" s="91"/>
      <c r="D2" s="92"/>
      <c r="E2" s="93" t="s">
        <v>1</v>
      </c>
      <c r="F2" s="94"/>
    </row>
    <row r="3" spans="1:6" ht="22.5" customHeight="1" x14ac:dyDescent="0.25">
      <c r="A3" s="74" t="s">
        <v>2</v>
      </c>
      <c r="B3" s="75"/>
      <c r="C3" s="75"/>
      <c r="D3" s="76"/>
      <c r="E3" s="74" t="s">
        <v>58</v>
      </c>
      <c r="F3" s="76"/>
    </row>
    <row r="4" spans="1:6" ht="25.5" customHeight="1" x14ac:dyDescent="0.25">
      <c r="A4" s="74" t="s">
        <v>19</v>
      </c>
      <c r="B4" s="75"/>
      <c r="C4" s="75"/>
      <c r="D4" s="76"/>
      <c r="E4" s="85">
        <v>600000</v>
      </c>
      <c r="F4" s="86"/>
    </row>
    <row r="5" spans="1:6" ht="15.75" thickBot="1" x14ac:dyDescent="0.3">
      <c r="A5" s="99" t="s">
        <v>3</v>
      </c>
      <c r="B5" s="100"/>
      <c r="C5" s="100"/>
      <c r="D5" s="101"/>
      <c r="E5" s="102">
        <v>1</v>
      </c>
      <c r="F5" s="103"/>
    </row>
    <row r="6" spans="1:6" ht="15.75" thickBot="1" x14ac:dyDescent="0.3">
      <c r="A6" s="5" t="s">
        <v>4</v>
      </c>
      <c r="B6" s="1" t="s">
        <v>5</v>
      </c>
      <c r="C6" s="97">
        <v>1</v>
      </c>
      <c r="D6" s="98"/>
      <c r="E6" s="2">
        <v>250000</v>
      </c>
      <c r="F6" s="6">
        <f>E6/E4*E5</f>
        <v>0.41666666666666669</v>
      </c>
    </row>
    <row r="7" spans="1:6" ht="15.75" thickBot="1" x14ac:dyDescent="0.3">
      <c r="A7" s="5" t="s">
        <v>46</v>
      </c>
      <c r="B7" s="1" t="s">
        <v>5</v>
      </c>
      <c r="C7" s="95">
        <v>1</v>
      </c>
      <c r="D7" s="96"/>
      <c r="E7" s="2">
        <v>310000</v>
      </c>
      <c r="F7" s="6">
        <f>E7/E4*E5</f>
        <v>0.51666666666666672</v>
      </c>
    </row>
    <row r="8" spans="1:6" ht="15" customHeight="1" x14ac:dyDescent="0.25">
      <c r="A8" s="7" t="s">
        <v>28</v>
      </c>
      <c r="B8" s="1" t="s">
        <v>5</v>
      </c>
      <c r="C8" s="97">
        <v>1</v>
      </c>
      <c r="D8" s="98"/>
      <c r="E8" s="2">
        <v>40000</v>
      </c>
      <c r="F8" s="8">
        <f>E8/E4*E5</f>
        <v>6.6666666666666666E-2</v>
      </c>
    </row>
    <row r="9" spans="1:6" ht="15" customHeight="1" x14ac:dyDescent="0.25">
      <c r="A9" s="104" t="s">
        <v>6</v>
      </c>
      <c r="B9" s="105"/>
      <c r="C9" s="105"/>
      <c r="D9" s="106"/>
      <c r="E9" s="107">
        <v>0.5</v>
      </c>
      <c r="F9" s="108"/>
    </row>
    <row r="10" spans="1:6" x14ac:dyDescent="0.25">
      <c r="A10" s="74" t="s">
        <v>7</v>
      </c>
      <c r="B10" s="75"/>
      <c r="C10" s="75"/>
      <c r="D10" s="76"/>
      <c r="E10" s="72" t="s">
        <v>20</v>
      </c>
      <c r="F10" s="73"/>
    </row>
    <row r="11" spans="1:6" x14ac:dyDescent="0.25">
      <c r="A11" s="74" t="s">
        <v>8</v>
      </c>
      <c r="B11" s="75"/>
      <c r="C11" s="75"/>
      <c r="D11" s="76"/>
      <c r="E11" s="72" t="s">
        <v>9</v>
      </c>
      <c r="F11" s="73"/>
    </row>
    <row r="12" spans="1:6" x14ac:dyDescent="0.25">
      <c r="A12" s="74" t="s">
        <v>10</v>
      </c>
      <c r="B12" s="75"/>
      <c r="C12" s="75"/>
      <c r="D12" s="76"/>
      <c r="E12" s="72" t="s">
        <v>9</v>
      </c>
      <c r="F12" s="73"/>
    </row>
    <row r="13" spans="1:6" x14ac:dyDescent="0.25">
      <c r="A13" s="74" t="s">
        <v>11</v>
      </c>
      <c r="B13" s="75"/>
      <c r="C13" s="75"/>
      <c r="D13" s="76"/>
      <c r="E13" s="77" t="s">
        <v>21</v>
      </c>
      <c r="F13" s="78"/>
    </row>
    <row r="14" spans="1:6" x14ac:dyDescent="0.25">
      <c r="A14" s="9"/>
      <c r="B14" s="9"/>
      <c r="C14" s="9"/>
      <c r="D14" s="10"/>
      <c r="E14" s="11"/>
      <c r="F14" s="12"/>
    </row>
    <row r="15" spans="1:6" ht="15" customHeight="1" x14ac:dyDescent="0.25">
      <c r="A15" s="81"/>
      <c r="B15" s="81"/>
      <c r="C15" s="81"/>
      <c r="D15" s="81"/>
      <c r="E15" s="81"/>
      <c r="F15" s="82"/>
    </row>
    <row r="16" spans="1:6" x14ac:dyDescent="0.25">
      <c r="A16" s="59" t="s">
        <v>24</v>
      </c>
      <c r="B16" s="60"/>
      <c r="C16" s="60"/>
      <c r="D16" s="60"/>
      <c r="E16" s="60"/>
      <c r="F16" s="61"/>
    </row>
    <row r="17" spans="1:7" ht="36.75" customHeight="1" x14ac:dyDescent="0.25">
      <c r="A17" s="62" t="s">
        <v>12</v>
      </c>
      <c r="B17" s="63"/>
      <c r="C17" s="63"/>
      <c r="D17" s="64"/>
      <c r="E17" s="71" t="s">
        <v>16</v>
      </c>
      <c r="F17" s="71"/>
    </row>
    <row r="18" spans="1:7" x14ac:dyDescent="0.25">
      <c r="A18" s="65"/>
      <c r="B18" s="66"/>
      <c r="C18" s="66"/>
      <c r="D18" s="67"/>
      <c r="E18" s="83" t="s">
        <v>17</v>
      </c>
      <c r="F18" s="84"/>
    </row>
    <row r="19" spans="1:7" x14ac:dyDescent="0.25">
      <c r="A19" s="65"/>
      <c r="B19" s="66"/>
      <c r="C19" s="66"/>
      <c r="D19" s="67"/>
      <c r="E19" s="53" t="s">
        <v>22</v>
      </c>
      <c r="F19" s="54"/>
    </row>
    <row r="20" spans="1:7" x14ac:dyDescent="0.25">
      <c r="A20" s="68"/>
      <c r="B20" s="69"/>
      <c r="C20" s="69"/>
      <c r="D20" s="70"/>
      <c r="E20" s="55" t="s">
        <v>49</v>
      </c>
      <c r="F20" s="56"/>
    </row>
    <row r="21" spans="1:7" x14ac:dyDescent="0.25">
      <c r="A21" s="79" t="s">
        <v>25</v>
      </c>
      <c r="B21" s="79"/>
      <c r="C21" s="79"/>
      <c r="D21" s="79"/>
      <c r="E21" s="79"/>
      <c r="F21" s="80"/>
    </row>
    <row r="22" spans="1:7" x14ac:dyDescent="0.25">
      <c r="A22" s="48" t="s">
        <v>13</v>
      </c>
      <c r="B22" s="48"/>
      <c r="C22" s="3"/>
      <c r="D22" s="3"/>
      <c r="E22" s="3"/>
      <c r="F22" s="4"/>
    </row>
    <row r="23" spans="1:7" x14ac:dyDescent="0.25">
      <c r="A23" s="3"/>
      <c r="B23" s="3"/>
      <c r="C23" s="3"/>
      <c r="D23" s="3"/>
      <c r="E23" s="3"/>
      <c r="F23" s="4"/>
    </row>
    <row r="24" spans="1:7" x14ac:dyDescent="0.25">
      <c r="A24" s="48" t="s">
        <v>14</v>
      </c>
      <c r="B24" s="48"/>
      <c r="C24" s="3"/>
      <c r="D24" s="3"/>
      <c r="E24" s="3"/>
      <c r="F24" s="4"/>
    </row>
    <row r="25" spans="1:7" x14ac:dyDescent="0.25">
      <c r="A25" s="49" t="s">
        <v>18</v>
      </c>
      <c r="B25" s="49"/>
      <c r="C25" s="49"/>
      <c r="D25" s="49"/>
      <c r="E25" s="49"/>
      <c r="F25" s="50"/>
    </row>
    <row r="26" spans="1:7" x14ac:dyDescent="0.25">
      <c r="A26" s="13"/>
      <c r="B26" s="13"/>
      <c r="C26" s="13"/>
      <c r="D26" s="13"/>
      <c r="E26" s="13"/>
      <c r="F26" s="14"/>
    </row>
    <row r="27" spans="1:7" x14ac:dyDescent="0.25">
      <c r="A27" s="17" t="s">
        <v>26</v>
      </c>
      <c r="B27" s="17"/>
      <c r="C27" s="17"/>
      <c r="D27" s="17"/>
      <c r="E27" s="17"/>
      <c r="F27" s="18"/>
      <c r="G27" s="22"/>
    </row>
    <row r="28" spans="1:7" ht="34.5" customHeight="1" x14ac:dyDescent="0.25">
      <c r="A28" s="57" t="s">
        <v>29</v>
      </c>
      <c r="B28" s="57"/>
      <c r="C28" s="57"/>
      <c r="D28" s="57"/>
      <c r="E28" s="57"/>
      <c r="F28" s="58"/>
      <c r="G28" s="22"/>
    </row>
    <row r="29" spans="1:7" x14ac:dyDescent="0.25">
      <c r="A29" s="51" t="s">
        <v>27</v>
      </c>
      <c r="B29" s="51"/>
      <c r="C29" s="51"/>
      <c r="D29" s="51"/>
      <c r="E29" s="51"/>
      <c r="F29" s="52"/>
    </row>
  </sheetData>
  <mergeCells count="35">
    <mergeCell ref="A9:D9"/>
    <mergeCell ref="E9:F9"/>
    <mergeCell ref="A10:D10"/>
    <mergeCell ref="E10:F10"/>
    <mergeCell ref="A11:D11"/>
    <mergeCell ref="C7:D7"/>
    <mergeCell ref="C8:D8"/>
    <mergeCell ref="A5:D5"/>
    <mergeCell ref="E5:F5"/>
    <mergeCell ref="C6:D6"/>
    <mergeCell ref="A4:D4"/>
    <mergeCell ref="E4:F4"/>
    <mergeCell ref="A1:F1"/>
    <mergeCell ref="A2:D2"/>
    <mergeCell ref="E2:F2"/>
    <mergeCell ref="A3:D3"/>
    <mergeCell ref="E3:F3"/>
    <mergeCell ref="A16:F16"/>
    <mergeCell ref="A17:D20"/>
    <mergeCell ref="E17:F17"/>
    <mergeCell ref="A22:B22"/>
    <mergeCell ref="E11:F11"/>
    <mergeCell ref="A12:D12"/>
    <mergeCell ref="E12:F12"/>
    <mergeCell ref="A13:D13"/>
    <mergeCell ref="E13:F13"/>
    <mergeCell ref="A21:F21"/>
    <mergeCell ref="A15:F15"/>
    <mergeCell ref="E18:F18"/>
    <mergeCell ref="A24:B24"/>
    <mergeCell ref="A25:F25"/>
    <mergeCell ref="A29:F29"/>
    <mergeCell ref="E19:F19"/>
    <mergeCell ref="E20:F20"/>
    <mergeCell ref="A28:F28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3" zoomScaleNormal="100" workbookViewId="0">
      <selection activeCell="E3" sqref="E3:F3"/>
    </sheetView>
  </sheetViews>
  <sheetFormatPr defaultRowHeight="15" x14ac:dyDescent="0.25"/>
  <cols>
    <col min="1" max="1" width="55.42578125" customWidth="1"/>
    <col min="2" max="2" width="22.28515625" bestFit="1" customWidth="1"/>
    <col min="3" max="3" width="11.140625" customWidth="1"/>
    <col min="4" max="4" width="0.85546875" customWidth="1"/>
    <col min="5" max="5" width="16.5703125" customWidth="1"/>
    <col min="6" max="6" width="39" customWidth="1"/>
  </cols>
  <sheetData>
    <row r="1" spans="1:8" x14ac:dyDescent="0.25">
      <c r="A1" s="87" t="s">
        <v>48</v>
      </c>
      <c r="B1" s="88"/>
      <c r="C1" s="88"/>
      <c r="D1" s="88"/>
      <c r="E1" s="88"/>
      <c r="F1" s="89"/>
    </row>
    <row r="2" spans="1:8" ht="30" customHeight="1" x14ac:dyDescent="0.25">
      <c r="A2" s="90" t="s">
        <v>0</v>
      </c>
      <c r="B2" s="91"/>
      <c r="C2" s="91"/>
      <c r="D2" s="92"/>
      <c r="E2" s="93" t="s">
        <v>1</v>
      </c>
      <c r="F2" s="94"/>
    </row>
    <row r="3" spans="1:8" ht="22.5" customHeight="1" x14ac:dyDescent="0.25">
      <c r="A3" s="74" t="s">
        <v>2</v>
      </c>
      <c r="B3" s="75"/>
      <c r="C3" s="75"/>
      <c r="D3" s="76"/>
      <c r="E3" s="74" t="s">
        <v>58</v>
      </c>
      <c r="F3" s="76"/>
    </row>
    <row r="4" spans="1:8" ht="25.5" customHeight="1" x14ac:dyDescent="0.25">
      <c r="A4" s="74" t="s">
        <v>19</v>
      </c>
      <c r="B4" s="75"/>
      <c r="C4" s="75"/>
      <c r="D4" s="76"/>
      <c r="E4" s="85">
        <v>600000</v>
      </c>
      <c r="F4" s="86"/>
    </row>
    <row r="5" spans="1:8" ht="15.75" thickBot="1" x14ac:dyDescent="0.3">
      <c r="A5" s="99" t="s">
        <v>3</v>
      </c>
      <c r="B5" s="100"/>
      <c r="C5" s="100"/>
      <c r="D5" s="101"/>
      <c r="E5" s="102">
        <v>1</v>
      </c>
      <c r="F5" s="103"/>
    </row>
    <row r="6" spans="1:8" ht="15.75" thickBot="1" x14ac:dyDescent="0.3">
      <c r="A6" s="5" t="s">
        <v>4</v>
      </c>
      <c r="B6" s="1" t="s">
        <v>5</v>
      </c>
      <c r="C6" s="19">
        <v>1</v>
      </c>
      <c r="D6" s="20"/>
      <c r="E6" s="2">
        <v>135000</v>
      </c>
      <c r="F6" s="6">
        <f>E6/E4*E5</f>
        <v>0.22500000000000001</v>
      </c>
      <c r="H6" t="s">
        <v>33</v>
      </c>
    </row>
    <row r="7" spans="1:8" ht="15.75" thickBot="1" x14ac:dyDescent="0.3">
      <c r="A7" s="5" t="s">
        <v>31</v>
      </c>
      <c r="B7" s="1" t="s">
        <v>5</v>
      </c>
      <c r="C7" s="19">
        <v>1</v>
      </c>
      <c r="D7" s="21"/>
      <c r="E7" s="2">
        <v>125000</v>
      </c>
      <c r="F7" s="6">
        <f>E7/E4</f>
        <v>0.20833333333333334</v>
      </c>
    </row>
    <row r="8" spans="1:8" ht="15.75" thickBot="1" x14ac:dyDescent="0.3">
      <c r="A8" s="5" t="s">
        <v>46</v>
      </c>
      <c r="B8" s="1" t="s">
        <v>5</v>
      </c>
      <c r="C8" s="109">
        <v>1</v>
      </c>
      <c r="D8" s="110"/>
      <c r="E8" s="2">
        <v>305000</v>
      </c>
      <c r="F8" s="6">
        <f>E8/E4</f>
        <v>0.5083333333333333</v>
      </c>
      <c r="G8" s="113">
        <f>SUM(F8:F9)</f>
        <v>0.56666666666666665</v>
      </c>
    </row>
    <row r="9" spans="1:8" ht="15" customHeight="1" x14ac:dyDescent="0.25">
      <c r="A9" s="7" t="s">
        <v>28</v>
      </c>
      <c r="B9" s="1" t="s">
        <v>15</v>
      </c>
      <c r="C9" s="111">
        <v>1</v>
      </c>
      <c r="D9" s="112"/>
      <c r="E9" s="2">
        <v>35000</v>
      </c>
      <c r="F9" s="8">
        <f>E9/E4*E5</f>
        <v>5.8333333333333334E-2</v>
      </c>
      <c r="G9" s="114"/>
    </row>
    <row r="10" spans="1:8" ht="15" customHeight="1" x14ac:dyDescent="0.25">
      <c r="A10" s="104" t="s">
        <v>6</v>
      </c>
      <c r="B10" s="105"/>
      <c r="C10" s="105"/>
      <c r="D10" s="106"/>
      <c r="E10" s="107">
        <v>0.5</v>
      </c>
      <c r="F10" s="108"/>
    </row>
    <row r="11" spans="1:8" x14ac:dyDescent="0.25">
      <c r="A11" s="74" t="s">
        <v>7</v>
      </c>
      <c r="B11" s="75"/>
      <c r="C11" s="75"/>
      <c r="D11" s="76"/>
      <c r="E11" s="72" t="s">
        <v>20</v>
      </c>
      <c r="F11" s="73"/>
    </row>
    <row r="12" spans="1:8" x14ac:dyDescent="0.25">
      <c r="A12" s="74" t="s">
        <v>8</v>
      </c>
      <c r="B12" s="75"/>
      <c r="C12" s="75"/>
      <c r="D12" s="76"/>
      <c r="E12" s="72" t="s">
        <v>9</v>
      </c>
      <c r="F12" s="73"/>
    </row>
    <row r="13" spans="1:8" x14ac:dyDescent="0.25">
      <c r="A13" s="74" t="s">
        <v>10</v>
      </c>
      <c r="B13" s="75"/>
      <c r="C13" s="75"/>
      <c r="D13" s="76"/>
      <c r="E13" s="72" t="s">
        <v>9</v>
      </c>
      <c r="F13" s="73"/>
    </row>
    <row r="14" spans="1:8" x14ac:dyDescent="0.25">
      <c r="A14" s="74" t="s">
        <v>11</v>
      </c>
      <c r="B14" s="75"/>
      <c r="C14" s="75"/>
      <c r="D14" s="76"/>
      <c r="E14" s="77" t="s">
        <v>21</v>
      </c>
      <c r="F14" s="78"/>
    </row>
    <row r="15" spans="1:8" x14ac:dyDescent="0.25">
      <c r="A15" s="9"/>
      <c r="B15" s="9"/>
      <c r="C15" s="9"/>
      <c r="D15" s="10"/>
      <c r="E15" s="11"/>
      <c r="F15" s="12"/>
    </row>
    <row r="16" spans="1:8" ht="15" customHeight="1" x14ac:dyDescent="0.25">
      <c r="A16" s="81"/>
      <c r="B16" s="81"/>
      <c r="C16" s="81"/>
      <c r="D16" s="81"/>
      <c r="E16" s="81"/>
      <c r="F16" s="82"/>
    </row>
    <row r="17" spans="1:6" x14ac:dyDescent="0.25">
      <c r="A17" s="59" t="s">
        <v>24</v>
      </c>
      <c r="B17" s="60"/>
      <c r="C17" s="60"/>
      <c r="D17" s="60"/>
      <c r="E17" s="60"/>
      <c r="F17" s="61"/>
    </row>
    <row r="18" spans="1:6" ht="36.75" customHeight="1" x14ac:dyDescent="0.25">
      <c r="A18" s="62" t="s">
        <v>12</v>
      </c>
      <c r="B18" s="63"/>
      <c r="C18" s="63"/>
      <c r="D18" s="64"/>
      <c r="E18" s="71" t="s">
        <v>16</v>
      </c>
      <c r="F18" s="71"/>
    </row>
    <row r="19" spans="1:6" x14ac:dyDescent="0.25">
      <c r="A19" s="65"/>
      <c r="B19" s="66"/>
      <c r="C19" s="66"/>
      <c r="D19" s="67"/>
      <c r="E19" s="83" t="s">
        <v>17</v>
      </c>
      <c r="F19" s="84"/>
    </row>
    <row r="20" spans="1:6" x14ac:dyDescent="0.25">
      <c r="A20" s="65"/>
      <c r="B20" s="66"/>
      <c r="C20" s="66"/>
      <c r="D20" s="67"/>
      <c r="E20" s="53" t="s">
        <v>22</v>
      </c>
      <c r="F20" s="54"/>
    </row>
    <row r="21" spans="1:6" x14ac:dyDescent="0.25">
      <c r="A21" s="68"/>
      <c r="B21" s="69"/>
      <c r="C21" s="69"/>
      <c r="D21" s="70"/>
      <c r="E21" s="55" t="s">
        <v>23</v>
      </c>
      <c r="F21" s="56"/>
    </row>
    <row r="22" spans="1:6" x14ac:dyDescent="0.25">
      <c r="A22" s="79" t="s">
        <v>25</v>
      </c>
      <c r="B22" s="79"/>
      <c r="C22" s="79"/>
      <c r="D22" s="79"/>
      <c r="E22" s="79"/>
      <c r="F22" s="80"/>
    </row>
    <row r="23" spans="1:6" x14ac:dyDescent="0.25">
      <c r="A23" s="48" t="s">
        <v>13</v>
      </c>
      <c r="B23" s="48"/>
      <c r="C23" s="3"/>
      <c r="D23" s="3"/>
      <c r="E23" s="3"/>
      <c r="F23" s="4"/>
    </row>
    <row r="24" spans="1:6" x14ac:dyDescent="0.25">
      <c r="A24" s="3"/>
      <c r="B24" s="3"/>
      <c r="C24" s="3"/>
      <c r="D24" s="3"/>
      <c r="E24" s="3"/>
      <c r="F24" s="4"/>
    </row>
    <row r="25" spans="1:6" x14ac:dyDescent="0.25">
      <c r="A25" s="48" t="s">
        <v>14</v>
      </c>
      <c r="B25" s="48"/>
      <c r="C25" s="3"/>
      <c r="D25" s="3"/>
      <c r="E25" s="3"/>
      <c r="F25" s="4"/>
    </row>
    <row r="26" spans="1:6" x14ac:dyDescent="0.25">
      <c r="A26" s="49" t="s">
        <v>18</v>
      </c>
      <c r="B26" s="49"/>
      <c r="C26" s="49"/>
      <c r="D26" s="49"/>
      <c r="E26" s="49"/>
      <c r="F26" s="50"/>
    </row>
    <row r="27" spans="1:6" x14ac:dyDescent="0.25">
      <c r="A27" s="15"/>
      <c r="B27" s="15"/>
      <c r="C27" s="15"/>
      <c r="D27" s="15"/>
      <c r="E27" s="15"/>
      <c r="F27" s="16"/>
    </row>
    <row r="28" spans="1:6" x14ac:dyDescent="0.25">
      <c r="A28" s="17" t="s">
        <v>26</v>
      </c>
      <c r="B28" s="17"/>
      <c r="C28" s="17"/>
      <c r="D28" s="17"/>
      <c r="E28" s="17"/>
      <c r="F28" s="18"/>
    </row>
    <row r="29" spans="1:6" ht="34.5" customHeight="1" x14ac:dyDescent="0.25">
      <c r="A29" s="57" t="s">
        <v>29</v>
      </c>
      <c r="B29" s="57"/>
      <c r="C29" s="57"/>
      <c r="D29" s="57"/>
      <c r="E29" s="57"/>
      <c r="F29" s="58"/>
    </row>
    <row r="30" spans="1:6" x14ac:dyDescent="0.25">
      <c r="A30" s="51" t="s">
        <v>27</v>
      </c>
      <c r="B30" s="51"/>
      <c r="C30" s="51"/>
      <c r="D30" s="51"/>
      <c r="E30" s="51"/>
      <c r="F30" s="52"/>
    </row>
  </sheetData>
  <mergeCells count="35">
    <mergeCell ref="G8:G9"/>
    <mergeCell ref="A22:F22"/>
    <mergeCell ref="A23:B23"/>
    <mergeCell ref="A25:B25"/>
    <mergeCell ref="A26:F26"/>
    <mergeCell ref="A11:D11"/>
    <mergeCell ref="E11:F11"/>
    <mergeCell ref="A12:D12"/>
    <mergeCell ref="E12:F12"/>
    <mergeCell ref="A13:D13"/>
    <mergeCell ref="E13:F13"/>
    <mergeCell ref="A29:F29"/>
    <mergeCell ref="A30:F30"/>
    <mergeCell ref="A14:D14"/>
    <mergeCell ref="E14:F14"/>
    <mergeCell ref="A16:F16"/>
    <mergeCell ref="A17:F17"/>
    <mergeCell ref="A18:D21"/>
    <mergeCell ref="E18:F18"/>
    <mergeCell ref="E19:F19"/>
    <mergeCell ref="E20:F20"/>
    <mergeCell ref="E21:F21"/>
    <mergeCell ref="A5:D5"/>
    <mergeCell ref="E5:F5"/>
    <mergeCell ref="C8:D8"/>
    <mergeCell ref="C9:D9"/>
    <mergeCell ref="A10:D10"/>
    <mergeCell ref="E10:F10"/>
    <mergeCell ref="A4:D4"/>
    <mergeCell ref="E4:F4"/>
    <mergeCell ref="A1:F1"/>
    <mergeCell ref="A2:D2"/>
    <mergeCell ref="E2:F2"/>
    <mergeCell ref="A3:D3"/>
    <mergeCell ref="E3:F3"/>
  </mergeCells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3" zoomScaleNormal="100" workbookViewId="0">
      <selection activeCell="E3" sqref="E3:F3"/>
    </sheetView>
  </sheetViews>
  <sheetFormatPr defaultRowHeight="15" x14ac:dyDescent="0.25"/>
  <cols>
    <col min="1" max="1" width="55.42578125" customWidth="1"/>
    <col min="2" max="2" width="22.28515625" bestFit="1" customWidth="1"/>
    <col min="3" max="3" width="11.140625" customWidth="1"/>
    <col min="4" max="4" width="0.85546875" customWidth="1"/>
    <col min="5" max="5" width="16.5703125" customWidth="1"/>
    <col min="6" max="6" width="39" customWidth="1"/>
  </cols>
  <sheetData>
    <row r="1" spans="1:8" x14ac:dyDescent="0.25">
      <c r="A1" s="87" t="s">
        <v>48</v>
      </c>
      <c r="B1" s="88"/>
      <c r="C1" s="88"/>
      <c r="D1" s="88"/>
      <c r="E1" s="88"/>
      <c r="F1" s="89"/>
    </row>
    <row r="2" spans="1:8" ht="30" customHeight="1" x14ac:dyDescent="0.25">
      <c r="A2" s="90" t="s">
        <v>0</v>
      </c>
      <c r="B2" s="91"/>
      <c r="C2" s="91"/>
      <c r="D2" s="92"/>
      <c r="E2" s="93" t="s">
        <v>1</v>
      </c>
      <c r="F2" s="94"/>
    </row>
    <row r="3" spans="1:8" ht="22.5" customHeight="1" x14ac:dyDescent="0.25">
      <c r="A3" s="74" t="s">
        <v>2</v>
      </c>
      <c r="B3" s="75"/>
      <c r="C3" s="75"/>
      <c r="D3" s="76"/>
      <c r="E3" s="74" t="s">
        <v>58</v>
      </c>
      <c r="F3" s="76"/>
    </row>
    <row r="4" spans="1:8" ht="25.5" customHeight="1" x14ac:dyDescent="0.25">
      <c r="A4" s="74" t="s">
        <v>19</v>
      </c>
      <c r="B4" s="75"/>
      <c r="C4" s="75"/>
      <c r="D4" s="76"/>
      <c r="E4" s="85">
        <v>900000</v>
      </c>
      <c r="F4" s="86"/>
    </row>
    <row r="5" spans="1:8" ht="15.75" thickBot="1" x14ac:dyDescent="0.3">
      <c r="A5" s="99" t="s">
        <v>3</v>
      </c>
      <c r="B5" s="100"/>
      <c r="C5" s="100"/>
      <c r="D5" s="101"/>
      <c r="E5" s="102">
        <v>1</v>
      </c>
      <c r="F5" s="103"/>
    </row>
    <row r="6" spans="1:8" ht="15.75" thickBot="1" x14ac:dyDescent="0.3">
      <c r="A6" s="5" t="s">
        <v>4</v>
      </c>
      <c r="B6" s="1" t="s">
        <v>5</v>
      </c>
      <c r="C6" s="45">
        <v>1</v>
      </c>
      <c r="D6" s="46"/>
      <c r="E6" s="2">
        <v>210000</v>
      </c>
      <c r="F6" s="6">
        <f>E6/E4*E5</f>
        <v>0.23333333333333334</v>
      </c>
      <c r="H6" t="s">
        <v>33</v>
      </c>
    </row>
    <row r="7" spans="1:8" ht="15.75" thickBot="1" x14ac:dyDescent="0.3">
      <c r="A7" s="5" t="s">
        <v>31</v>
      </c>
      <c r="B7" s="1" t="s">
        <v>5</v>
      </c>
      <c r="C7" s="45">
        <v>1</v>
      </c>
      <c r="D7" s="44"/>
      <c r="E7" s="2">
        <v>190000</v>
      </c>
      <c r="F7" s="6">
        <f>E7/E4</f>
        <v>0.21111111111111111</v>
      </c>
    </row>
    <row r="8" spans="1:8" ht="15.75" thickBot="1" x14ac:dyDescent="0.3">
      <c r="A8" s="5" t="s">
        <v>46</v>
      </c>
      <c r="B8" s="1" t="s">
        <v>5</v>
      </c>
      <c r="C8" s="109">
        <v>1</v>
      </c>
      <c r="D8" s="110"/>
      <c r="E8" s="2">
        <v>455000</v>
      </c>
      <c r="F8" s="6">
        <f>E8/E4</f>
        <v>0.50555555555555554</v>
      </c>
      <c r="G8" s="113"/>
    </row>
    <row r="9" spans="1:8" ht="15" customHeight="1" x14ac:dyDescent="0.25">
      <c r="A9" s="7" t="s">
        <v>28</v>
      </c>
      <c r="B9" s="1" t="s">
        <v>15</v>
      </c>
      <c r="C9" s="111">
        <v>1</v>
      </c>
      <c r="D9" s="112"/>
      <c r="E9" s="2">
        <v>45000</v>
      </c>
      <c r="F9" s="8">
        <f>E9/E4*E5</f>
        <v>0.05</v>
      </c>
      <c r="G9" s="114"/>
    </row>
    <row r="10" spans="1:8" ht="15" customHeight="1" x14ac:dyDescent="0.25">
      <c r="A10" s="104" t="s">
        <v>6</v>
      </c>
      <c r="B10" s="105"/>
      <c r="C10" s="105"/>
      <c r="D10" s="106"/>
      <c r="E10" s="107">
        <v>0.5</v>
      </c>
      <c r="F10" s="108"/>
    </row>
    <row r="11" spans="1:8" x14ac:dyDescent="0.25">
      <c r="A11" s="74" t="s">
        <v>7</v>
      </c>
      <c r="B11" s="75"/>
      <c r="C11" s="75"/>
      <c r="D11" s="76"/>
      <c r="E11" s="72" t="s">
        <v>20</v>
      </c>
      <c r="F11" s="73"/>
    </row>
    <row r="12" spans="1:8" x14ac:dyDescent="0.25">
      <c r="A12" s="74" t="s">
        <v>8</v>
      </c>
      <c r="B12" s="75"/>
      <c r="C12" s="75"/>
      <c r="D12" s="76"/>
      <c r="E12" s="72" t="s">
        <v>9</v>
      </c>
      <c r="F12" s="73"/>
    </row>
    <row r="13" spans="1:8" x14ac:dyDescent="0.25">
      <c r="A13" s="74" t="s">
        <v>10</v>
      </c>
      <c r="B13" s="75"/>
      <c r="C13" s="75"/>
      <c r="D13" s="76"/>
      <c r="E13" s="72" t="s">
        <v>9</v>
      </c>
      <c r="F13" s="73"/>
    </row>
    <row r="14" spans="1:8" x14ac:dyDescent="0.25">
      <c r="A14" s="74" t="s">
        <v>11</v>
      </c>
      <c r="B14" s="75"/>
      <c r="C14" s="75"/>
      <c r="D14" s="76"/>
      <c r="E14" s="77" t="s">
        <v>21</v>
      </c>
      <c r="F14" s="78"/>
    </row>
    <row r="15" spans="1:8" x14ac:dyDescent="0.25">
      <c r="A15" s="9"/>
      <c r="B15" s="9"/>
      <c r="C15" s="9"/>
      <c r="D15" s="10"/>
      <c r="E15" s="11"/>
      <c r="F15" s="12"/>
    </row>
    <row r="16" spans="1:8" ht="15" customHeight="1" x14ac:dyDescent="0.25">
      <c r="A16" s="81"/>
      <c r="B16" s="81"/>
      <c r="C16" s="81"/>
      <c r="D16" s="81"/>
      <c r="E16" s="81"/>
      <c r="F16" s="82"/>
    </row>
    <row r="17" spans="1:6" x14ac:dyDescent="0.25">
      <c r="A17" s="59" t="s">
        <v>24</v>
      </c>
      <c r="B17" s="60"/>
      <c r="C17" s="60"/>
      <c r="D17" s="60"/>
      <c r="E17" s="60"/>
      <c r="F17" s="61"/>
    </row>
    <row r="18" spans="1:6" ht="36.75" customHeight="1" x14ac:dyDescent="0.25">
      <c r="A18" s="62" t="s">
        <v>12</v>
      </c>
      <c r="B18" s="63"/>
      <c r="C18" s="63"/>
      <c r="D18" s="64"/>
      <c r="E18" s="71" t="s">
        <v>16</v>
      </c>
      <c r="F18" s="71"/>
    </row>
    <row r="19" spans="1:6" x14ac:dyDescent="0.25">
      <c r="A19" s="65"/>
      <c r="B19" s="66"/>
      <c r="C19" s="66"/>
      <c r="D19" s="67"/>
      <c r="E19" s="83" t="s">
        <v>17</v>
      </c>
      <c r="F19" s="84"/>
    </row>
    <row r="20" spans="1:6" x14ac:dyDescent="0.25">
      <c r="A20" s="65"/>
      <c r="B20" s="66"/>
      <c r="C20" s="66"/>
      <c r="D20" s="67"/>
      <c r="E20" s="53" t="s">
        <v>22</v>
      </c>
      <c r="F20" s="54"/>
    </row>
    <row r="21" spans="1:6" x14ac:dyDescent="0.25">
      <c r="A21" s="68"/>
      <c r="B21" s="69"/>
      <c r="C21" s="69"/>
      <c r="D21" s="70"/>
      <c r="E21" s="55" t="s">
        <v>23</v>
      </c>
      <c r="F21" s="56"/>
    </row>
    <row r="22" spans="1:6" x14ac:dyDescent="0.25">
      <c r="A22" s="79" t="s">
        <v>25</v>
      </c>
      <c r="B22" s="79"/>
      <c r="C22" s="79"/>
      <c r="D22" s="79"/>
      <c r="E22" s="79"/>
      <c r="F22" s="80"/>
    </row>
    <row r="23" spans="1:6" x14ac:dyDescent="0.25">
      <c r="A23" s="48" t="s">
        <v>13</v>
      </c>
      <c r="B23" s="48"/>
      <c r="C23" s="3"/>
      <c r="D23" s="3"/>
      <c r="E23" s="3"/>
      <c r="F23" s="4"/>
    </row>
    <row r="24" spans="1:6" x14ac:dyDescent="0.25">
      <c r="A24" s="3"/>
      <c r="B24" s="3"/>
      <c r="C24" s="3"/>
      <c r="D24" s="3"/>
      <c r="E24" s="3"/>
      <c r="F24" s="4"/>
    </row>
    <row r="25" spans="1:6" x14ac:dyDescent="0.25">
      <c r="A25" s="48" t="s">
        <v>14</v>
      </c>
      <c r="B25" s="48"/>
      <c r="C25" s="3"/>
      <c r="D25" s="3"/>
      <c r="E25" s="3"/>
      <c r="F25" s="4"/>
    </row>
    <row r="26" spans="1:6" x14ac:dyDescent="0.25">
      <c r="A26" s="49" t="s">
        <v>18</v>
      </c>
      <c r="B26" s="49"/>
      <c r="C26" s="49"/>
      <c r="D26" s="49"/>
      <c r="E26" s="49"/>
      <c r="F26" s="50"/>
    </row>
    <row r="27" spans="1:6" x14ac:dyDescent="0.25">
      <c r="A27" s="41"/>
      <c r="B27" s="41"/>
      <c r="C27" s="41"/>
      <c r="D27" s="41"/>
      <c r="E27" s="41"/>
      <c r="F27" s="42"/>
    </row>
    <row r="28" spans="1:6" x14ac:dyDescent="0.25">
      <c r="A28" s="17" t="s">
        <v>26</v>
      </c>
      <c r="B28" s="17"/>
      <c r="C28" s="17"/>
      <c r="D28" s="17"/>
      <c r="E28" s="17"/>
      <c r="F28" s="18"/>
    </row>
    <row r="29" spans="1:6" ht="34.5" customHeight="1" x14ac:dyDescent="0.25">
      <c r="A29" s="57" t="s">
        <v>29</v>
      </c>
      <c r="B29" s="57"/>
      <c r="C29" s="57"/>
      <c r="D29" s="57"/>
      <c r="E29" s="57"/>
      <c r="F29" s="58"/>
    </row>
    <row r="30" spans="1:6" x14ac:dyDescent="0.25">
      <c r="A30" s="51" t="s">
        <v>27</v>
      </c>
      <c r="B30" s="51"/>
      <c r="C30" s="51"/>
      <c r="D30" s="51"/>
      <c r="E30" s="51"/>
      <c r="F30" s="52"/>
    </row>
  </sheetData>
  <mergeCells count="35">
    <mergeCell ref="A29:F29"/>
    <mergeCell ref="A13:D13"/>
    <mergeCell ref="E13:F13"/>
    <mergeCell ref="A30:F30"/>
    <mergeCell ref="A14:D14"/>
    <mergeCell ref="E14:F14"/>
    <mergeCell ref="A16:F16"/>
    <mergeCell ref="A17:F17"/>
    <mergeCell ref="A18:D21"/>
    <mergeCell ref="E18:F18"/>
    <mergeCell ref="E19:F19"/>
    <mergeCell ref="E20:F20"/>
    <mergeCell ref="E21:F21"/>
    <mergeCell ref="A22:F22"/>
    <mergeCell ref="A23:B23"/>
    <mergeCell ref="A25:B25"/>
    <mergeCell ref="A26:F26"/>
    <mergeCell ref="G8:G9"/>
    <mergeCell ref="C9:D9"/>
    <mergeCell ref="A11:D11"/>
    <mergeCell ref="E11:F11"/>
    <mergeCell ref="A12:D12"/>
    <mergeCell ref="E12:F12"/>
    <mergeCell ref="A10:D10"/>
    <mergeCell ref="E10:F10"/>
    <mergeCell ref="A1:F1"/>
    <mergeCell ref="A2:D2"/>
    <mergeCell ref="E2:F2"/>
    <mergeCell ref="A3:D3"/>
    <mergeCell ref="E3:F3"/>
    <mergeCell ref="A4:D4"/>
    <mergeCell ref="E4:F4"/>
    <mergeCell ref="A5:D5"/>
    <mergeCell ref="E5:F5"/>
    <mergeCell ref="C8:D8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J4" sqref="J4"/>
    </sheetView>
  </sheetViews>
  <sheetFormatPr defaultRowHeight="15" x14ac:dyDescent="0.25"/>
  <cols>
    <col min="1" max="1" width="55.42578125" customWidth="1"/>
    <col min="2" max="2" width="22.28515625" bestFit="1" customWidth="1"/>
    <col min="3" max="3" width="11.140625" customWidth="1"/>
    <col min="4" max="4" width="0.85546875" customWidth="1"/>
    <col min="5" max="5" width="16.5703125" customWidth="1"/>
    <col min="6" max="6" width="39" customWidth="1"/>
    <col min="7" max="7" width="11.5703125" customWidth="1"/>
  </cols>
  <sheetData>
    <row r="1" spans="1:8" x14ac:dyDescent="0.25">
      <c r="A1" s="87" t="s">
        <v>48</v>
      </c>
      <c r="B1" s="88"/>
      <c r="C1" s="88"/>
      <c r="D1" s="88"/>
      <c r="E1" s="88"/>
      <c r="F1" s="89"/>
    </row>
    <row r="2" spans="1:8" ht="30" customHeight="1" x14ac:dyDescent="0.25">
      <c r="A2" s="90" t="s">
        <v>0</v>
      </c>
      <c r="B2" s="91"/>
      <c r="C2" s="91"/>
      <c r="D2" s="92"/>
      <c r="E2" s="93" t="s">
        <v>1</v>
      </c>
      <c r="F2" s="94"/>
    </row>
    <row r="3" spans="1:8" ht="22.5" customHeight="1" x14ac:dyDescent="0.25">
      <c r="A3" s="74" t="s">
        <v>2</v>
      </c>
      <c r="B3" s="75"/>
      <c r="C3" s="75"/>
      <c r="D3" s="76"/>
      <c r="E3" s="74" t="s">
        <v>58</v>
      </c>
      <c r="F3" s="76"/>
    </row>
    <row r="4" spans="1:8" ht="25.5" customHeight="1" x14ac:dyDescent="0.25">
      <c r="A4" s="74" t="s">
        <v>19</v>
      </c>
      <c r="B4" s="75"/>
      <c r="C4" s="75"/>
      <c r="D4" s="76"/>
      <c r="E4" s="85">
        <v>400000</v>
      </c>
      <c r="F4" s="86"/>
    </row>
    <row r="5" spans="1:8" ht="15.75" thickBot="1" x14ac:dyDescent="0.3">
      <c r="A5" s="99" t="s">
        <v>3</v>
      </c>
      <c r="B5" s="100"/>
      <c r="C5" s="100"/>
      <c r="D5" s="101"/>
      <c r="E5" s="102">
        <v>1</v>
      </c>
      <c r="F5" s="103"/>
    </row>
    <row r="6" spans="1:8" ht="15.75" thickBot="1" x14ac:dyDescent="0.3">
      <c r="A6" s="5" t="s">
        <v>4</v>
      </c>
      <c r="B6" s="1" t="s">
        <v>5</v>
      </c>
      <c r="C6" s="45">
        <v>1</v>
      </c>
      <c r="D6" s="46"/>
      <c r="E6" s="2">
        <v>180000</v>
      </c>
      <c r="F6" s="6">
        <f>E6/E4*E5</f>
        <v>0.45</v>
      </c>
      <c r="H6" t="s">
        <v>33</v>
      </c>
    </row>
    <row r="7" spans="1:8" x14ac:dyDescent="0.25">
      <c r="A7" s="5" t="s">
        <v>46</v>
      </c>
      <c r="B7" s="1" t="s">
        <v>5</v>
      </c>
      <c r="C7" s="109">
        <v>1</v>
      </c>
      <c r="D7" s="110"/>
      <c r="E7" s="2">
        <v>220000</v>
      </c>
      <c r="F7" s="8">
        <f>E7/E4</f>
        <v>0.55000000000000004</v>
      </c>
      <c r="G7" s="43"/>
    </row>
    <row r="8" spans="1:8" ht="15" customHeight="1" x14ac:dyDescent="0.25">
      <c r="A8" s="104" t="s">
        <v>6</v>
      </c>
      <c r="B8" s="105"/>
      <c r="C8" s="105"/>
      <c r="D8" s="106"/>
      <c r="E8" s="107">
        <v>0.5</v>
      </c>
      <c r="F8" s="108"/>
    </row>
    <row r="9" spans="1:8" x14ac:dyDescent="0.25">
      <c r="A9" s="74" t="s">
        <v>7</v>
      </c>
      <c r="B9" s="75"/>
      <c r="C9" s="75"/>
      <c r="D9" s="76"/>
      <c r="E9" s="72" t="s">
        <v>20</v>
      </c>
      <c r="F9" s="73"/>
    </row>
    <row r="10" spans="1:8" x14ac:dyDescent="0.25">
      <c r="A10" s="74" t="s">
        <v>8</v>
      </c>
      <c r="B10" s="75"/>
      <c r="C10" s="75"/>
      <c r="D10" s="76"/>
      <c r="E10" s="72" t="s">
        <v>9</v>
      </c>
      <c r="F10" s="73"/>
    </row>
    <row r="11" spans="1:8" x14ac:dyDescent="0.25">
      <c r="A11" s="74" t="s">
        <v>10</v>
      </c>
      <c r="B11" s="75"/>
      <c r="C11" s="75"/>
      <c r="D11" s="76"/>
      <c r="E11" s="72" t="s">
        <v>9</v>
      </c>
      <c r="F11" s="73"/>
    </row>
    <row r="12" spans="1:8" x14ac:dyDescent="0.25">
      <c r="A12" s="74" t="s">
        <v>11</v>
      </c>
      <c r="B12" s="75"/>
      <c r="C12" s="75"/>
      <c r="D12" s="76"/>
      <c r="E12" s="77" t="s">
        <v>21</v>
      </c>
      <c r="F12" s="78"/>
    </row>
    <row r="13" spans="1:8" x14ac:dyDescent="0.25">
      <c r="A13" s="9"/>
      <c r="B13" s="9"/>
      <c r="C13" s="9"/>
      <c r="D13" s="10"/>
      <c r="E13" s="11"/>
      <c r="F13" s="12"/>
    </row>
    <row r="14" spans="1:8" ht="15" customHeight="1" x14ac:dyDescent="0.25">
      <c r="A14" s="81"/>
      <c r="B14" s="81"/>
      <c r="C14" s="81"/>
      <c r="D14" s="81"/>
      <c r="E14" s="81"/>
      <c r="F14" s="82"/>
    </row>
    <row r="15" spans="1:8" x14ac:dyDescent="0.25">
      <c r="A15" s="59" t="s">
        <v>24</v>
      </c>
      <c r="B15" s="60"/>
      <c r="C15" s="60"/>
      <c r="D15" s="60"/>
      <c r="E15" s="60"/>
      <c r="F15" s="61"/>
    </row>
    <row r="16" spans="1:8" ht="36.75" customHeight="1" x14ac:dyDescent="0.25">
      <c r="A16" s="62" t="s">
        <v>12</v>
      </c>
      <c r="B16" s="63"/>
      <c r="C16" s="63"/>
      <c r="D16" s="64"/>
      <c r="E16" s="71" t="s">
        <v>16</v>
      </c>
      <c r="F16" s="71"/>
    </row>
    <row r="17" spans="1:6" x14ac:dyDescent="0.25">
      <c r="A17" s="65"/>
      <c r="B17" s="66"/>
      <c r="C17" s="66"/>
      <c r="D17" s="67"/>
      <c r="E17" s="83" t="s">
        <v>17</v>
      </c>
      <c r="F17" s="84"/>
    </row>
    <row r="18" spans="1:6" x14ac:dyDescent="0.25">
      <c r="A18" s="65"/>
      <c r="B18" s="66"/>
      <c r="C18" s="66"/>
      <c r="D18" s="67"/>
      <c r="E18" s="53" t="s">
        <v>22</v>
      </c>
      <c r="F18" s="54"/>
    </row>
    <row r="19" spans="1:6" x14ac:dyDescent="0.25">
      <c r="A19" s="68"/>
      <c r="B19" s="69"/>
      <c r="C19" s="69"/>
      <c r="D19" s="70"/>
      <c r="E19" s="55" t="s">
        <v>23</v>
      </c>
      <c r="F19" s="56"/>
    </row>
    <row r="20" spans="1:6" x14ac:dyDescent="0.25">
      <c r="A20" s="79" t="s">
        <v>25</v>
      </c>
      <c r="B20" s="79"/>
      <c r="C20" s="79"/>
      <c r="D20" s="79"/>
      <c r="E20" s="79"/>
      <c r="F20" s="80"/>
    </row>
    <row r="21" spans="1:6" x14ac:dyDescent="0.25">
      <c r="A21" s="48" t="s">
        <v>13</v>
      </c>
      <c r="B21" s="48"/>
      <c r="C21" s="3"/>
      <c r="D21" s="3"/>
      <c r="E21" s="3"/>
      <c r="F21" s="4"/>
    </row>
    <row r="22" spans="1:6" x14ac:dyDescent="0.25">
      <c r="A22" s="3"/>
      <c r="B22" s="3"/>
      <c r="C22" s="3"/>
      <c r="D22" s="3"/>
      <c r="E22" s="3"/>
      <c r="F22" s="4"/>
    </row>
    <row r="23" spans="1:6" x14ac:dyDescent="0.25">
      <c r="A23" s="48" t="s">
        <v>14</v>
      </c>
      <c r="B23" s="48"/>
      <c r="C23" s="3"/>
      <c r="D23" s="3"/>
      <c r="E23" s="3"/>
      <c r="F23" s="4"/>
    </row>
    <row r="24" spans="1:6" x14ac:dyDescent="0.25">
      <c r="A24" s="49" t="s">
        <v>18</v>
      </c>
      <c r="B24" s="49"/>
      <c r="C24" s="49"/>
      <c r="D24" s="49"/>
      <c r="E24" s="49"/>
      <c r="F24" s="50"/>
    </row>
    <row r="25" spans="1:6" x14ac:dyDescent="0.25">
      <c r="A25" s="41"/>
      <c r="B25" s="41"/>
      <c r="C25" s="41"/>
      <c r="D25" s="41"/>
      <c r="E25" s="41"/>
      <c r="F25" s="42"/>
    </row>
    <row r="26" spans="1:6" x14ac:dyDescent="0.25">
      <c r="A26" s="17" t="s">
        <v>26</v>
      </c>
      <c r="B26" s="17"/>
      <c r="C26" s="17"/>
      <c r="D26" s="17"/>
      <c r="E26" s="17"/>
      <c r="F26" s="18"/>
    </row>
    <row r="27" spans="1:6" ht="34.5" customHeight="1" x14ac:dyDescent="0.25">
      <c r="A27" s="57" t="s">
        <v>29</v>
      </c>
      <c r="B27" s="57"/>
      <c r="C27" s="57"/>
      <c r="D27" s="57"/>
      <c r="E27" s="57"/>
      <c r="F27" s="58"/>
    </row>
    <row r="28" spans="1:6" x14ac:dyDescent="0.25">
      <c r="A28" s="51" t="s">
        <v>27</v>
      </c>
      <c r="B28" s="51"/>
      <c r="C28" s="51"/>
      <c r="D28" s="51"/>
      <c r="E28" s="51"/>
      <c r="F28" s="52"/>
    </row>
  </sheetData>
  <mergeCells count="33">
    <mergeCell ref="A28:F28"/>
    <mergeCell ref="A12:D12"/>
    <mergeCell ref="E12:F12"/>
    <mergeCell ref="A14:F14"/>
    <mergeCell ref="A15:F15"/>
    <mergeCell ref="A16:D19"/>
    <mergeCell ref="E16:F16"/>
    <mergeCell ref="E17:F17"/>
    <mergeCell ref="E18:F18"/>
    <mergeCell ref="E19:F19"/>
    <mergeCell ref="A20:F20"/>
    <mergeCell ref="A21:B21"/>
    <mergeCell ref="A23:B23"/>
    <mergeCell ref="A24:F24"/>
    <mergeCell ref="A27:F27"/>
    <mergeCell ref="A9:D9"/>
    <mergeCell ref="E9:F9"/>
    <mergeCell ref="A10:D10"/>
    <mergeCell ref="E10:F10"/>
    <mergeCell ref="A11:D11"/>
    <mergeCell ref="E11:F11"/>
    <mergeCell ref="A5:D5"/>
    <mergeCell ref="E5:F5"/>
    <mergeCell ref="C7:D7"/>
    <mergeCell ref="A8:D8"/>
    <mergeCell ref="E8:F8"/>
    <mergeCell ref="A4:D4"/>
    <mergeCell ref="E4:F4"/>
    <mergeCell ref="A1:F1"/>
    <mergeCell ref="A2:D2"/>
    <mergeCell ref="E2:F2"/>
    <mergeCell ref="A3:D3"/>
    <mergeCell ref="E3:F3"/>
  </mergeCells>
  <pageMargins left="0.7" right="0.7" top="0.75" bottom="0.7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N12" sqref="N12"/>
    </sheetView>
  </sheetViews>
  <sheetFormatPr defaultRowHeight="15" x14ac:dyDescent="0.25"/>
  <cols>
    <col min="1" max="1" width="11.5703125" customWidth="1"/>
    <col min="2" max="2" width="16.5703125" customWidth="1"/>
    <col min="3" max="3" width="13.85546875" bestFit="1" customWidth="1"/>
    <col min="5" max="6" width="9.28515625" bestFit="1" customWidth="1"/>
    <col min="7" max="8" width="11.85546875" bestFit="1" customWidth="1"/>
    <col min="9" max="9" width="9" bestFit="1" customWidth="1"/>
    <col min="10" max="11" width="11.7109375" bestFit="1" customWidth="1"/>
  </cols>
  <sheetData>
    <row r="1" spans="1:14" x14ac:dyDescent="0.25">
      <c r="A1" s="120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4" x14ac:dyDescent="0.2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4" ht="47.25" x14ac:dyDescent="0.25">
      <c r="A3" s="23" t="s">
        <v>34</v>
      </c>
      <c r="B3" s="24" t="s">
        <v>35</v>
      </c>
      <c r="C3" s="24" t="s">
        <v>36</v>
      </c>
      <c r="D3" s="24" t="s">
        <v>37</v>
      </c>
      <c r="E3" s="24" t="s">
        <v>38</v>
      </c>
      <c r="F3" s="24" t="s">
        <v>39</v>
      </c>
      <c r="G3" s="24" t="s">
        <v>40</v>
      </c>
      <c r="H3" s="24" t="s">
        <v>41</v>
      </c>
      <c r="I3" s="25" t="s">
        <v>42</v>
      </c>
      <c r="J3" s="24" t="s">
        <v>43</v>
      </c>
      <c r="K3" s="26" t="s">
        <v>44</v>
      </c>
    </row>
    <row r="4" spans="1:14" x14ac:dyDescent="0.25">
      <c r="A4" s="117"/>
      <c r="B4" s="27" t="s">
        <v>45</v>
      </c>
      <c r="C4" s="28">
        <v>250000</v>
      </c>
      <c r="D4" s="118">
        <v>0.5</v>
      </c>
      <c r="E4" s="29">
        <v>0.54</v>
      </c>
      <c r="F4" s="30">
        <v>0.46</v>
      </c>
      <c r="G4" s="31"/>
      <c r="H4" s="31"/>
      <c r="I4" s="31"/>
      <c r="J4" s="32"/>
      <c r="K4" s="39"/>
    </row>
    <row r="5" spans="1:14" x14ac:dyDescent="0.25">
      <c r="A5" s="117"/>
      <c r="B5" s="27" t="s">
        <v>46</v>
      </c>
      <c r="C5" s="28">
        <v>310000</v>
      </c>
      <c r="D5" s="118"/>
      <c r="E5" s="29">
        <v>0.54</v>
      </c>
      <c r="F5" s="30">
        <v>0.46</v>
      </c>
      <c r="G5" s="31"/>
      <c r="H5" s="31"/>
      <c r="I5" s="31"/>
      <c r="J5" s="32"/>
      <c r="K5" s="39"/>
    </row>
    <row r="6" spans="1:14" x14ac:dyDescent="0.25">
      <c r="A6" s="117"/>
      <c r="B6" s="27" t="s">
        <v>32</v>
      </c>
      <c r="C6" s="28">
        <v>40000</v>
      </c>
      <c r="D6" s="118"/>
      <c r="E6" s="29">
        <v>0.54</v>
      </c>
      <c r="F6" s="30">
        <v>0.46</v>
      </c>
      <c r="G6" s="31"/>
      <c r="H6" s="31"/>
      <c r="I6" s="31"/>
      <c r="J6" s="32"/>
      <c r="K6" s="39"/>
    </row>
    <row r="7" spans="1:14" x14ac:dyDescent="0.25">
      <c r="A7" s="117"/>
      <c r="B7" s="27"/>
      <c r="C7" s="28"/>
      <c r="D7" s="118"/>
      <c r="E7" s="29"/>
      <c r="G7" s="31"/>
      <c r="H7" s="31"/>
      <c r="I7" s="31"/>
      <c r="J7" s="32"/>
      <c r="K7" s="39"/>
    </row>
    <row r="8" spans="1:14" x14ac:dyDescent="0.25">
      <c r="A8" s="33" t="s">
        <v>47</v>
      </c>
      <c r="B8" s="34"/>
      <c r="C8" s="35">
        <f>SUM(C4:C7)</f>
        <v>600000</v>
      </c>
      <c r="D8" s="119"/>
      <c r="E8" s="36"/>
      <c r="F8" s="37"/>
      <c r="G8" s="34"/>
      <c r="H8" s="34"/>
      <c r="I8" s="34"/>
      <c r="J8" s="38"/>
      <c r="K8" s="40"/>
    </row>
    <row r="9" spans="1:14" x14ac:dyDescent="0.25">
      <c r="A9" s="122" t="s">
        <v>51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4" x14ac:dyDescent="0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4" ht="47.25" x14ac:dyDescent="0.25">
      <c r="A11" s="23" t="s">
        <v>34</v>
      </c>
      <c r="B11" s="24" t="s">
        <v>35</v>
      </c>
      <c r="C11" s="24" t="s">
        <v>36</v>
      </c>
      <c r="D11" s="24" t="s">
        <v>37</v>
      </c>
      <c r="E11" s="24" t="s">
        <v>38</v>
      </c>
      <c r="F11" s="24" t="s">
        <v>39</v>
      </c>
      <c r="G11" s="24" t="s">
        <v>40</v>
      </c>
      <c r="H11" s="24" t="s">
        <v>41</v>
      </c>
      <c r="I11" s="25" t="s">
        <v>42</v>
      </c>
      <c r="J11" s="24" t="s">
        <v>43</v>
      </c>
      <c r="K11" s="26" t="s">
        <v>44</v>
      </c>
    </row>
    <row r="12" spans="1:14" x14ac:dyDescent="0.25">
      <c r="A12" s="117"/>
      <c r="B12" s="27" t="s">
        <v>45</v>
      </c>
      <c r="C12" s="28">
        <v>135000</v>
      </c>
      <c r="D12" s="118">
        <v>0.5</v>
      </c>
      <c r="E12" s="29">
        <v>0.54</v>
      </c>
      <c r="F12" s="30">
        <v>0.46</v>
      </c>
      <c r="G12" s="31"/>
      <c r="H12" s="31"/>
      <c r="I12" s="31"/>
      <c r="J12" s="32"/>
      <c r="K12" s="39"/>
    </row>
    <row r="13" spans="1:14" x14ac:dyDescent="0.25">
      <c r="A13" s="117"/>
      <c r="B13" s="47" t="s">
        <v>31</v>
      </c>
      <c r="C13" s="28">
        <v>125000</v>
      </c>
      <c r="D13" s="118"/>
      <c r="E13" s="29">
        <v>0.54</v>
      </c>
      <c r="F13" s="30">
        <v>0.46</v>
      </c>
      <c r="G13" s="31"/>
      <c r="H13" s="31"/>
      <c r="I13" s="31"/>
      <c r="J13" s="32"/>
      <c r="K13" s="39"/>
      <c r="N13" t="s">
        <v>33</v>
      </c>
    </row>
    <row r="14" spans="1:14" x14ac:dyDescent="0.25">
      <c r="A14" s="117"/>
      <c r="B14" s="27" t="s">
        <v>46</v>
      </c>
      <c r="C14" s="28">
        <v>305000</v>
      </c>
      <c r="D14" s="118"/>
      <c r="E14" s="29">
        <v>0.54</v>
      </c>
      <c r="F14" s="30">
        <v>0.46</v>
      </c>
      <c r="G14" s="31"/>
      <c r="H14" s="31"/>
      <c r="I14" s="31"/>
      <c r="J14" s="32"/>
      <c r="K14" s="39"/>
    </row>
    <row r="15" spans="1:14" x14ac:dyDescent="0.25">
      <c r="A15" s="117"/>
      <c r="B15" s="27" t="s">
        <v>32</v>
      </c>
      <c r="C15" s="28">
        <v>35000</v>
      </c>
      <c r="D15" s="118"/>
      <c r="E15" s="29">
        <v>0.54</v>
      </c>
      <c r="F15" s="30">
        <v>0.46</v>
      </c>
      <c r="G15" s="31"/>
      <c r="H15" s="31"/>
      <c r="I15" s="31"/>
      <c r="J15" s="32"/>
      <c r="K15" s="39"/>
    </row>
    <row r="16" spans="1:14" x14ac:dyDescent="0.25">
      <c r="A16" s="117"/>
      <c r="B16" s="27"/>
      <c r="C16" s="28"/>
      <c r="D16" s="118"/>
      <c r="E16" s="29"/>
      <c r="G16" s="31"/>
      <c r="H16" s="31"/>
      <c r="I16" s="31"/>
      <c r="J16" s="32"/>
      <c r="K16" s="39"/>
    </row>
    <row r="17" spans="1:15" x14ac:dyDescent="0.25">
      <c r="A17" s="33" t="s">
        <v>47</v>
      </c>
      <c r="B17" s="34"/>
      <c r="C17" s="35">
        <f>SUM(C12:C16)</f>
        <v>600000</v>
      </c>
      <c r="D17" s="119"/>
      <c r="E17" s="36"/>
      <c r="F17" s="37"/>
      <c r="G17" s="34"/>
      <c r="H17" s="34"/>
      <c r="I17" s="34"/>
      <c r="J17" s="38"/>
      <c r="K17" s="40"/>
    </row>
    <row r="18" spans="1:15" x14ac:dyDescent="0.25">
      <c r="A18" s="115" t="s">
        <v>52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5" x14ac:dyDescent="0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5" ht="47.25" x14ac:dyDescent="0.25">
      <c r="A20" s="23" t="s">
        <v>34</v>
      </c>
      <c r="B20" s="24" t="s">
        <v>35</v>
      </c>
      <c r="C20" s="24" t="s">
        <v>36</v>
      </c>
      <c r="D20" s="24" t="s">
        <v>37</v>
      </c>
      <c r="E20" s="24" t="s">
        <v>38</v>
      </c>
      <c r="F20" s="24" t="s">
        <v>39</v>
      </c>
      <c r="G20" s="24" t="s">
        <v>40</v>
      </c>
      <c r="H20" s="24" t="s">
        <v>41</v>
      </c>
      <c r="I20" s="25" t="s">
        <v>42</v>
      </c>
      <c r="J20" s="24" t="s">
        <v>43</v>
      </c>
      <c r="K20" s="26" t="s">
        <v>44</v>
      </c>
    </row>
    <row r="21" spans="1:15" x14ac:dyDescent="0.25">
      <c r="A21" s="117"/>
      <c r="B21" s="27" t="s">
        <v>45</v>
      </c>
      <c r="C21" s="28">
        <v>210000</v>
      </c>
      <c r="D21" s="118">
        <v>0.5</v>
      </c>
      <c r="E21" s="29">
        <v>0.54</v>
      </c>
      <c r="F21" s="30">
        <v>0.46</v>
      </c>
      <c r="G21" s="31"/>
      <c r="H21" s="31"/>
      <c r="I21" s="31"/>
      <c r="J21" s="32"/>
      <c r="K21" s="39"/>
    </row>
    <row r="22" spans="1:15" x14ac:dyDescent="0.25">
      <c r="A22" s="117"/>
      <c r="B22" s="27" t="s">
        <v>31</v>
      </c>
      <c r="C22" s="28">
        <v>190000</v>
      </c>
      <c r="D22" s="118"/>
      <c r="E22" s="29">
        <v>0.54</v>
      </c>
      <c r="F22" s="30">
        <v>0.46</v>
      </c>
      <c r="G22" s="31"/>
      <c r="H22" s="31"/>
      <c r="I22" s="31"/>
      <c r="J22" s="32"/>
      <c r="K22" s="39"/>
    </row>
    <row r="23" spans="1:15" x14ac:dyDescent="0.25">
      <c r="A23" s="117"/>
      <c r="B23" s="27" t="s">
        <v>46</v>
      </c>
      <c r="C23" s="28">
        <v>455000</v>
      </c>
      <c r="D23" s="118"/>
      <c r="E23" s="29">
        <v>0.54</v>
      </c>
      <c r="F23" s="30">
        <v>0.46</v>
      </c>
      <c r="G23" s="31"/>
      <c r="H23" s="31"/>
      <c r="I23" s="31"/>
      <c r="J23" s="32"/>
      <c r="K23" s="39"/>
      <c r="N23" t="s">
        <v>33</v>
      </c>
    </row>
    <row r="24" spans="1:15" x14ac:dyDescent="0.25">
      <c r="A24" s="117"/>
      <c r="B24" s="27" t="s">
        <v>32</v>
      </c>
      <c r="C24" s="28">
        <v>45000</v>
      </c>
      <c r="D24" s="118"/>
      <c r="E24" s="29">
        <v>0.54</v>
      </c>
      <c r="F24" s="30">
        <v>0.46</v>
      </c>
      <c r="G24" s="31"/>
      <c r="H24" s="31"/>
      <c r="I24" s="31"/>
      <c r="J24" s="32"/>
      <c r="K24" s="39"/>
    </row>
    <row r="25" spans="1:15" x14ac:dyDescent="0.25">
      <c r="A25" s="117"/>
      <c r="B25" s="27"/>
      <c r="C25" s="28"/>
      <c r="D25" s="118"/>
      <c r="E25" s="29"/>
      <c r="G25" s="31"/>
      <c r="H25" s="31"/>
      <c r="I25" s="31"/>
      <c r="J25" s="32"/>
      <c r="K25" s="39"/>
      <c r="O25" t="s">
        <v>33</v>
      </c>
    </row>
    <row r="26" spans="1:15" x14ac:dyDescent="0.25">
      <c r="A26" s="33" t="s">
        <v>47</v>
      </c>
      <c r="B26" s="34"/>
      <c r="C26" s="35">
        <f>SUM(C21:C25)</f>
        <v>900000</v>
      </c>
      <c r="D26" s="119"/>
      <c r="E26" s="36"/>
      <c r="F26" s="37"/>
      <c r="G26" s="34"/>
      <c r="H26" s="34"/>
      <c r="I26" s="34"/>
      <c r="J26" s="38"/>
      <c r="K26" s="40"/>
    </row>
    <row r="27" spans="1:15" x14ac:dyDescent="0.25">
      <c r="A27" s="115" t="s">
        <v>53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5" x14ac:dyDescent="0.2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5" ht="47.25" x14ac:dyDescent="0.25">
      <c r="A29" s="23" t="s">
        <v>34</v>
      </c>
      <c r="B29" s="24" t="s">
        <v>35</v>
      </c>
      <c r="C29" s="24" t="s">
        <v>36</v>
      </c>
      <c r="D29" s="24" t="s">
        <v>37</v>
      </c>
      <c r="E29" s="24" t="s">
        <v>38</v>
      </c>
      <c r="F29" s="24" t="s">
        <v>39</v>
      </c>
      <c r="G29" s="24" t="s">
        <v>40</v>
      </c>
      <c r="H29" s="24" t="s">
        <v>41</v>
      </c>
      <c r="I29" s="25" t="s">
        <v>42</v>
      </c>
      <c r="J29" s="24" t="s">
        <v>43</v>
      </c>
      <c r="K29" s="26" t="s">
        <v>44</v>
      </c>
    </row>
    <row r="30" spans="1:15" x14ac:dyDescent="0.25">
      <c r="A30" s="117"/>
      <c r="B30" s="27" t="s">
        <v>45</v>
      </c>
      <c r="C30" s="28">
        <v>180000</v>
      </c>
      <c r="D30" s="124">
        <v>0.5</v>
      </c>
      <c r="E30" s="29">
        <v>0.54</v>
      </c>
      <c r="F30" s="30">
        <v>0.46</v>
      </c>
      <c r="G30" s="31"/>
      <c r="H30" s="31"/>
      <c r="I30" s="31"/>
      <c r="J30" s="32"/>
      <c r="K30" s="39"/>
    </row>
    <row r="31" spans="1:15" x14ac:dyDescent="0.25">
      <c r="A31" s="117"/>
      <c r="B31" s="27" t="s">
        <v>46</v>
      </c>
      <c r="C31" s="28">
        <v>220000</v>
      </c>
      <c r="D31" s="118"/>
      <c r="E31" s="29">
        <v>0.54</v>
      </c>
      <c r="F31" s="30">
        <v>0.46</v>
      </c>
      <c r="G31" s="31"/>
      <c r="H31" s="31"/>
      <c r="I31" s="31"/>
      <c r="J31" s="32"/>
      <c r="K31" s="39"/>
    </row>
    <row r="32" spans="1:15" x14ac:dyDescent="0.25">
      <c r="A32" s="117"/>
      <c r="B32" s="27"/>
      <c r="C32" s="28"/>
      <c r="D32" s="30"/>
      <c r="E32" s="29"/>
      <c r="G32" s="31"/>
      <c r="H32" s="31"/>
      <c r="I32" s="31"/>
      <c r="J32" s="32"/>
      <c r="K32" s="39"/>
    </row>
    <row r="33" spans="1:11" x14ac:dyDescent="0.25">
      <c r="A33" s="33" t="s">
        <v>47</v>
      </c>
      <c r="B33" s="34"/>
      <c r="C33" s="35">
        <f>SUM(C30:C32)</f>
        <v>400000</v>
      </c>
      <c r="D33" s="37"/>
      <c r="E33" s="36"/>
      <c r="F33" s="37"/>
      <c r="G33" s="34"/>
      <c r="H33" s="34"/>
      <c r="I33" s="34"/>
      <c r="J33" s="38"/>
      <c r="K33" s="40"/>
    </row>
    <row r="36" spans="1:11" x14ac:dyDescent="0.25">
      <c r="A36" t="s">
        <v>54</v>
      </c>
      <c r="B36" t="s">
        <v>55</v>
      </c>
    </row>
    <row r="37" spans="1:11" x14ac:dyDescent="0.25">
      <c r="B37" t="s">
        <v>56</v>
      </c>
    </row>
    <row r="38" spans="1:11" x14ac:dyDescent="0.25">
      <c r="B38" t="s">
        <v>57</v>
      </c>
    </row>
  </sheetData>
  <mergeCells count="12">
    <mergeCell ref="A27:K28"/>
    <mergeCell ref="A30:A32"/>
    <mergeCell ref="D30:D31"/>
    <mergeCell ref="A21:A25"/>
    <mergeCell ref="D21:D26"/>
    <mergeCell ref="A18:K19"/>
    <mergeCell ref="A4:A7"/>
    <mergeCell ref="D4:D8"/>
    <mergeCell ref="A1:K2"/>
    <mergeCell ref="A12:A16"/>
    <mergeCell ref="D12:D17"/>
    <mergeCell ref="A9:K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#1_600K</vt:lpstr>
      <vt:lpstr>#2_600K</vt:lpstr>
      <vt:lpstr>#3_900K</vt:lpstr>
      <vt:lpstr>#4_400K</vt:lpstr>
      <vt:lpstr>შესავსები შაბლონი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Khvedelidze</dc:creator>
  <cp:lastModifiedBy>Tamar Tevdoradze</cp:lastModifiedBy>
  <cp:lastPrinted>2020-01-21T12:26:35Z</cp:lastPrinted>
  <dcterms:created xsi:type="dcterms:W3CDTF">2019-02-04T08:39:21Z</dcterms:created>
  <dcterms:modified xsi:type="dcterms:W3CDTF">2022-02-28T09:36:29Z</dcterms:modified>
</cp:coreProperties>
</file>